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Лист1!$A$1:$G$19</definedName>
  </definedNames>
  <calcPr calcId="124519"/>
</workbook>
</file>

<file path=xl/calcChain.xml><?xml version="1.0" encoding="utf-8"?>
<calcChain xmlns="http://schemas.openxmlformats.org/spreadsheetml/2006/main">
  <c r="D19" i="1"/>
  <c r="F9" l="1"/>
  <c r="G9" s="1"/>
  <c r="E10"/>
  <c r="F10" s="1"/>
  <c r="G10" s="1"/>
  <c r="E9"/>
  <c r="E8"/>
  <c r="G8" l="1"/>
  <c r="F8"/>
  <c r="E12"/>
  <c r="E16" s="1"/>
  <c r="E18" s="1"/>
  <c r="E19" s="1"/>
  <c r="D12"/>
  <c r="D16" l="1"/>
  <c r="F12" l="1"/>
  <c r="F16" s="1"/>
  <c r="F18" s="1"/>
  <c r="F19" s="1"/>
  <c r="G12"/>
  <c r="G16" s="1"/>
  <c r="G18" s="1"/>
  <c r="G19" s="1"/>
</calcChain>
</file>

<file path=xl/sharedStrings.xml><?xml version="1.0" encoding="utf-8"?>
<sst xmlns="http://schemas.openxmlformats.org/spreadsheetml/2006/main" count="23" uniqueCount="22">
  <si>
    <t>№ п/п</t>
  </si>
  <si>
    <t>Наименование показателя</t>
  </si>
  <si>
    <t>Прогноз</t>
  </si>
  <si>
    <t>Расчет</t>
  </si>
  <si>
    <t xml:space="preserve"> Сумма доходов</t>
  </si>
  <si>
    <t xml:space="preserve"> Сумма расходов</t>
  </si>
  <si>
    <t xml:space="preserve"> Налогооблагаемая база</t>
  </si>
  <si>
    <t xml:space="preserve"> Ставка налога</t>
  </si>
  <si>
    <t xml:space="preserve"> Сумма налога, подлежащая уплате в бюджет</t>
  </si>
  <si>
    <t xml:space="preserve"> Норматив отчислений в бюджетную систему РФ</t>
  </si>
  <si>
    <t xml:space="preserve"> Сумма налога, подлежащая уплате в бюджет по уровням бюджета </t>
  </si>
  <si>
    <t xml:space="preserve"> Изменение недоимки</t>
  </si>
  <si>
    <t xml:space="preserve"> Сумма налога с учетом  недоимки</t>
  </si>
  <si>
    <r>
      <t xml:space="preserve">                                                                                                                                                                                            </t>
    </r>
    <r>
      <rPr>
        <sz val="10"/>
        <color theme="1"/>
        <rFont val="Times New Roman"/>
        <family val="1"/>
        <charset val="204"/>
      </rPr>
      <t>тыс. рублей</t>
    </r>
  </si>
  <si>
    <t>Уровень собираемости</t>
  </si>
  <si>
    <t>%</t>
  </si>
  <si>
    <t>5*6/100</t>
  </si>
  <si>
    <t xml:space="preserve">Районный бюджет </t>
  </si>
  <si>
    <t>10+11</t>
  </si>
  <si>
    <t xml:space="preserve"> Приложение 4                                         к Пояснительной записке        </t>
  </si>
  <si>
    <t xml:space="preserve">   Расчет суммы единого сельскохозяйственного налога на 2025-2027 годы</t>
  </si>
  <si>
    <t>Отчет ФНС за 2023 год</t>
  </si>
</sst>
</file>

<file path=xl/styles.xml><?xml version="1.0" encoding="utf-8"?>
<styleSheet xmlns="http://schemas.openxmlformats.org/spreadsheetml/2006/main">
  <numFmts count="3">
    <numFmt numFmtId="43" formatCode="_-* #,##0.00_р_._-;\-* #,##0.00_р_._-;_-* &quot;-&quot;??_р_._-;_-@_-"/>
    <numFmt numFmtId="164" formatCode="0.0"/>
    <numFmt numFmtId="165" formatCode="_-* #,##0.0_р_._-;\-* #,##0.0_р_._-;_-* &quot;-&quot;??_р_._-;_-@_-"/>
  </numFmts>
  <fonts count="10"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9" fillId="0" borderId="0" applyFont="0" applyFill="0" applyBorder="0" applyAlignment="0" applyProtection="0"/>
  </cellStyleXfs>
  <cellXfs count="26">
    <xf numFmtId="0" fontId="0" fillId="0" borderId="0" xfId="0"/>
    <xf numFmtId="0" fontId="3" fillId="0" borderId="0" xfId="0" applyFont="1" applyAlignment="1">
      <alignment horizontal="right" vertical="center"/>
    </xf>
    <xf numFmtId="0" fontId="1" fillId="0" borderId="0" xfId="0" applyFont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2" fontId="4" fillId="0" borderId="1" xfId="0" applyNumberFormat="1" applyFont="1" applyBorder="1" applyAlignment="1">
      <alignment horizontal="right" vertical="center" wrapText="1"/>
    </xf>
    <xf numFmtId="4" fontId="4" fillId="0" borderId="1" xfId="0" applyNumberFormat="1" applyFont="1" applyBorder="1" applyAlignment="1">
      <alignment horizontal="right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right" vertical="center" wrapText="1"/>
    </xf>
    <xf numFmtId="164" fontId="4" fillId="0" borderId="1" xfId="0" applyNumberFormat="1" applyFont="1" applyBorder="1" applyAlignment="1">
      <alignment horizontal="right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right" vertical="center" wrapText="1"/>
    </xf>
    <xf numFmtId="0" fontId="4" fillId="0" borderId="1" xfId="0" applyFont="1" applyFill="1" applyBorder="1" applyAlignment="1">
      <alignment horizontal="left" vertical="center" wrapText="1" indent="1"/>
    </xf>
    <xf numFmtId="165" fontId="4" fillId="0" borderId="1" xfId="1" applyNumberFormat="1" applyFont="1" applyBorder="1" applyAlignment="1">
      <alignment horizontal="righ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164" fontId="4" fillId="0" borderId="1" xfId="0" applyNumberFormat="1" applyFont="1" applyBorder="1"/>
    <xf numFmtId="164" fontId="4" fillId="0" borderId="1" xfId="0" applyNumberFormat="1" applyFont="1" applyFill="1" applyBorder="1" applyAlignment="1">
      <alignment horizontal="right" vertical="center" wrapText="1"/>
    </xf>
    <xf numFmtId="0" fontId="4" fillId="0" borderId="0" xfId="0" applyFont="1" applyAlignment="1">
      <alignment wrapText="1"/>
    </xf>
    <xf numFmtId="0" fontId="3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9"/>
  <sheetViews>
    <sheetView tabSelected="1" workbookViewId="0">
      <selection activeCell="E12" sqref="E12"/>
    </sheetView>
  </sheetViews>
  <sheetFormatPr defaultRowHeight="15"/>
  <cols>
    <col min="1" max="1" width="5.85546875" customWidth="1"/>
    <col min="2" max="2" width="24.42578125" customWidth="1"/>
    <col min="3" max="3" width="11.140625" customWidth="1"/>
    <col min="4" max="4" width="12.7109375" customWidth="1"/>
    <col min="5" max="5" width="15.28515625" customWidth="1"/>
    <col min="6" max="6" width="15.7109375" customWidth="1"/>
    <col min="7" max="7" width="15" customWidth="1"/>
  </cols>
  <sheetData>
    <row r="1" spans="1:8" ht="18.75">
      <c r="A1" s="1"/>
      <c r="F1" s="20" t="s">
        <v>19</v>
      </c>
      <c r="G1" s="20"/>
    </row>
    <row r="2" spans="1:8" ht="18.75" customHeight="1">
      <c r="A2" s="1"/>
      <c r="F2" s="20"/>
      <c r="G2" s="20"/>
    </row>
    <row r="3" spans="1:8" ht="18.75">
      <c r="A3" s="21" t="s">
        <v>20</v>
      </c>
      <c r="B3" s="21"/>
      <c r="C3" s="21"/>
      <c r="D3" s="21"/>
      <c r="E3" s="21"/>
      <c r="F3" s="21"/>
      <c r="G3" s="21"/>
      <c r="H3" s="21"/>
    </row>
    <row r="4" spans="1:8">
      <c r="A4" s="22"/>
      <c r="B4" s="22"/>
      <c r="C4" s="22"/>
      <c r="D4" s="22"/>
      <c r="E4" s="22"/>
      <c r="F4" s="22"/>
      <c r="G4" s="22"/>
      <c r="H4" s="22"/>
    </row>
    <row r="5" spans="1:8">
      <c r="A5" s="22" t="s">
        <v>13</v>
      </c>
      <c r="B5" s="22"/>
      <c r="C5" s="22"/>
      <c r="D5" s="22"/>
      <c r="E5" s="22"/>
      <c r="F5" s="22"/>
      <c r="G5" s="22"/>
      <c r="H5" s="22"/>
    </row>
    <row r="6" spans="1:8" ht="15.75">
      <c r="A6" s="23" t="s">
        <v>0</v>
      </c>
      <c r="B6" s="23" t="s">
        <v>1</v>
      </c>
      <c r="C6" s="23" t="s">
        <v>3</v>
      </c>
      <c r="D6" s="23" t="s">
        <v>21</v>
      </c>
      <c r="E6" s="23" t="s">
        <v>2</v>
      </c>
      <c r="F6" s="23"/>
      <c r="G6" s="23"/>
      <c r="H6" s="2"/>
    </row>
    <row r="7" spans="1:8" ht="41.25" customHeight="1">
      <c r="A7" s="23"/>
      <c r="B7" s="23"/>
      <c r="C7" s="24"/>
      <c r="D7" s="25"/>
      <c r="E7" s="3">
        <v>2025</v>
      </c>
      <c r="F7" s="3">
        <v>2026</v>
      </c>
      <c r="G7" s="3">
        <v>2027</v>
      </c>
      <c r="H7" s="2"/>
    </row>
    <row r="8" spans="1:8" ht="15.75" customHeight="1">
      <c r="A8" s="4">
        <v>1</v>
      </c>
      <c r="B8" s="5" t="s">
        <v>4</v>
      </c>
      <c r="C8" s="4"/>
      <c r="D8" s="6">
        <v>334679</v>
      </c>
      <c r="E8" s="7">
        <f>D8*106.5/100</f>
        <v>356433.13500000001</v>
      </c>
      <c r="F8" s="7">
        <f>E8*104.4/100</f>
        <v>372116.19293999998</v>
      </c>
      <c r="G8" s="7">
        <f>F8*104/100</f>
        <v>387000.84065760003</v>
      </c>
      <c r="H8" s="2"/>
    </row>
    <row r="9" spans="1:8" ht="17.25" customHeight="1">
      <c r="A9" s="4">
        <v>2</v>
      </c>
      <c r="B9" s="5" t="s">
        <v>5</v>
      </c>
      <c r="C9" s="4"/>
      <c r="D9" s="6">
        <v>329708</v>
      </c>
      <c r="E9" s="7">
        <f>D9*106.5/100</f>
        <v>351139.02</v>
      </c>
      <c r="F9" s="7">
        <f>E9*104.4/100</f>
        <v>366589.13688000001</v>
      </c>
      <c r="G9" s="7">
        <f t="shared" ref="G9:G10" si="0">F9*104/100</f>
        <v>381252.70235519996</v>
      </c>
      <c r="H9" s="2"/>
    </row>
    <row r="10" spans="1:8" ht="21" customHeight="1">
      <c r="A10" s="4">
        <v>3</v>
      </c>
      <c r="B10" s="5" t="s">
        <v>6</v>
      </c>
      <c r="C10" s="8"/>
      <c r="D10" s="7">
        <v>10031</v>
      </c>
      <c r="E10" s="7">
        <f>D10*106.5/100</f>
        <v>10683.014999999999</v>
      </c>
      <c r="F10" s="7">
        <f>E10*104.4/100</f>
        <v>11153.067660000001</v>
      </c>
      <c r="G10" s="7">
        <f t="shared" si="0"/>
        <v>11599.1903664</v>
      </c>
      <c r="H10" s="2"/>
    </row>
    <row r="11" spans="1:8" ht="17.25" customHeight="1">
      <c r="A11" s="4">
        <v>4</v>
      </c>
      <c r="B11" s="5" t="s">
        <v>7</v>
      </c>
      <c r="C11" s="9"/>
      <c r="D11" s="10">
        <v>6</v>
      </c>
      <c r="E11" s="10">
        <v>6</v>
      </c>
      <c r="F11" s="10">
        <v>6</v>
      </c>
      <c r="G11" s="10">
        <v>6</v>
      </c>
      <c r="H11" s="2"/>
    </row>
    <row r="12" spans="1:8" ht="48" customHeight="1">
      <c r="A12" s="4">
        <v>5</v>
      </c>
      <c r="B12" s="5" t="s">
        <v>8</v>
      </c>
      <c r="C12" s="9"/>
      <c r="D12" s="11">
        <f>SUM(D10*6%)</f>
        <v>601.86</v>
      </c>
      <c r="E12" s="11">
        <f t="shared" ref="E12:G12" si="1">SUM(E10*6%)</f>
        <v>640.98089999999991</v>
      </c>
      <c r="F12" s="11">
        <f t="shared" si="1"/>
        <v>669.18405960000007</v>
      </c>
      <c r="G12" s="11">
        <f t="shared" si="1"/>
        <v>695.95142198400004</v>
      </c>
      <c r="H12" s="2"/>
    </row>
    <row r="13" spans="1:8" ht="30" customHeight="1">
      <c r="A13" s="4">
        <v>6</v>
      </c>
      <c r="B13" s="5" t="s">
        <v>14</v>
      </c>
      <c r="C13" s="9" t="s">
        <v>15</v>
      </c>
      <c r="D13" s="19">
        <v>99.7</v>
      </c>
      <c r="E13" s="11">
        <v>96.3</v>
      </c>
      <c r="F13" s="11">
        <v>96.4</v>
      </c>
      <c r="G13" s="11">
        <v>96.5</v>
      </c>
      <c r="H13" s="2"/>
    </row>
    <row r="14" spans="1:8" ht="48" customHeight="1">
      <c r="A14" s="4">
        <v>7</v>
      </c>
      <c r="B14" s="5" t="s">
        <v>9</v>
      </c>
      <c r="C14" s="12"/>
      <c r="D14" s="13"/>
      <c r="E14" s="10"/>
      <c r="F14" s="10"/>
      <c r="G14" s="10"/>
      <c r="H14" s="2"/>
    </row>
    <row r="15" spans="1:8" ht="18.75" customHeight="1">
      <c r="A15" s="4">
        <v>8</v>
      </c>
      <c r="B15" s="14" t="s">
        <v>17</v>
      </c>
      <c r="C15" s="12"/>
      <c r="D15" s="11">
        <v>50</v>
      </c>
      <c r="E15" s="11">
        <v>50</v>
      </c>
      <c r="F15" s="11">
        <v>50</v>
      </c>
      <c r="G15" s="11">
        <v>50</v>
      </c>
      <c r="H15" s="2"/>
    </row>
    <row r="16" spans="1:8" ht="64.5" customHeight="1">
      <c r="A16" s="4">
        <v>9</v>
      </c>
      <c r="B16" s="5" t="s">
        <v>10</v>
      </c>
      <c r="C16" s="9" t="s">
        <v>16</v>
      </c>
      <c r="D16" s="11">
        <f>D12*D13%</f>
        <v>600.05442000000005</v>
      </c>
      <c r="E16" s="11">
        <f>E12*E13%</f>
        <v>617.26460669999994</v>
      </c>
      <c r="F16" s="11">
        <f t="shared" ref="F16:G16" si="2">F12*F13%</f>
        <v>645.09343345440016</v>
      </c>
      <c r="G16" s="11">
        <f t="shared" si="2"/>
        <v>671.59312221456003</v>
      </c>
      <c r="H16" s="2"/>
    </row>
    <row r="17" spans="1:8" ht="19.5" customHeight="1">
      <c r="A17" s="4">
        <v>11</v>
      </c>
      <c r="B17" s="5" t="s">
        <v>11</v>
      </c>
      <c r="C17" s="12"/>
      <c r="D17" s="11"/>
      <c r="E17" s="10">
        <v>2.9</v>
      </c>
      <c r="F17" s="15">
        <v>2.2999999999999998</v>
      </c>
      <c r="G17" s="15">
        <v>1.8</v>
      </c>
      <c r="H17" s="2"/>
    </row>
    <row r="18" spans="1:8" ht="32.25" customHeight="1">
      <c r="A18" s="4">
        <v>12</v>
      </c>
      <c r="B18" s="5" t="s">
        <v>12</v>
      </c>
      <c r="C18" s="9" t="s">
        <v>18</v>
      </c>
      <c r="D18" s="11">
        <v>600.1</v>
      </c>
      <c r="E18" s="11">
        <f>E16+E17</f>
        <v>620.16460669999992</v>
      </c>
      <c r="F18" s="11">
        <f>F16+F17</f>
        <v>647.39343345440011</v>
      </c>
      <c r="G18" s="11">
        <f>G16+G17</f>
        <v>673.39312221455998</v>
      </c>
      <c r="H18" s="2"/>
    </row>
    <row r="19" spans="1:8" ht="15.75">
      <c r="A19" s="16">
        <v>13</v>
      </c>
      <c r="B19" s="14" t="s">
        <v>17</v>
      </c>
      <c r="C19" s="17">
        <v>12</v>
      </c>
      <c r="D19" s="18">
        <f>D18*50%</f>
        <v>300.05</v>
      </c>
      <c r="E19" s="18">
        <f>E18*50%</f>
        <v>310.08230334999996</v>
      </c>
      <c r="F19" s="18">
        <f t="shared" ref="F19:G19" si="3">F18*50%</f>
        <v>323.69671672720006</v>
      </c>
      <c r="G19" s="18">
        <f t="shared" si="3"/>
        <v>336.69656110727999</v>
      </c>
    </row>
  </sheetData>
  <mergeCells count="9">
    <mergeCell ref="F1:G2"/>
    <mergeCell ref="A3:H3"/>
    <mergeCell ref="A4:H4"/>
    <mergeCell ref="A5:H5"/>
    <mergeCell ref="E6:G6"/>
    <mergeCell ref="C6:C7"/>
    <mergeCell ref="D6:D7"/>
    <mergeCell ref="A6:A7"/>
    <mergeCell ref="B6:B7"/>
  </mergeCells>
  <pageMargins left="0.70866141732283472" right="0.70866141732283472" top="0.74803149606299213" bottom="0.74803149606299213" header="0.31496062992125984" footer="0.31496062992125984"/>
  <pageSetup paperSize="9" scale="8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2024-11-06T03:45:45Z</dcterms:modified>
</cp:coreProperties>
</file>